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-filev02\staff02\Stella-Reyes\BUDGET\CHARTER SCHOOLS\0185 NEW JOSEPH BONNHEIM\Expanded Learning Opportunity\"/>
    </mc:Choice>
  </mc:AlternateContent>
  <bookViews>
    <workbookView xWindow="0" yWindow="0" windowWidth="29010" windowHeight="12315"/>
  </bookViews>
  <sheets>
    <sheet name="Allocation Aug. 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C21" i="2" l="1"/>
  <c r="C7" i="2" l="1"/>
  <c r="B9" i="2"/>
  <c r="B8" i="2"/>
  <c r="B7" i="2"/>
  <c r="C5" i="2"/>
  <c r="C8" i="2"/>
  <c r="I47" i="2"/>
  <c r="G47" i="2"/>
  <c r="E47" i="2"/>
  <c r="C47" i="2"/>
  <c r="J47" i="2" s="1"/>
  <c r="J45" i="2"/>
  <c r="J43" i="2"/>
  <c r="J41" i="2"/>
  <c r="I39" i="2"/>
  <c r="I49" i="2" s="1"/>
  <c r="G39" i="2"/>
  <c r="G49" i="2" s="1"/>
  <c r="E39" i="2"/>
  <c r="E49" i="2" s="1"/>
  <c r="C39" i="2"/>
  <c r="G33" i="2"/>
  <c r="E33" i="2"/>
  <c r="I31" i="2"/>
  <c r="I29" i="2"/>
  <c r="I27" i="2"/>
  <c r="I25" i="2"/>
  <c r="D25" i="2" s="1"/>
  <c r="I23" i="2"/>
  <c r="F23" i="2" s="1"/>
  <c r="F33" i="2" s="1"/>
  <c r="G21" i="2"/>
  <c r="E9" i="2"/>
  <c r="E21" i="2" s="1"/>
  <c r="E35" i="2" s="1"/>
  <c r="G35" i="2" l="1"/>
  <c r="D23" i="2"/>
  <c r="D33" i="2" s="1"/>
  <c r="H25" i="2"/>
  <c r="H33" i="2" s="1"/>
  <c r="J39" i="2"/>
  <c r="J49" i="2" s="1"/>
  <c r="C9" i="2"/>
  <c r="I21" i="2"/>
  <c r="C33" i="2"/>
  <c r="C35" i="2" s="1"/>
  <c r="I33" i="2"/>
  <c r="C49" i="2"/>
  <c r="I35" i="2" l="1"/>
</calcChain>
</file>

<file path=xl/sharedStrings.xml><?xml version="1.0" encoding="utf-8"?>
<sst xmlns="http://schemas.openxmlformats.org/spreadsheetml/2006/main" count="32" uniqueCount="25">
  <si>
    <t>Expanded Learning Opportunities Grant (R7425, R7426 Para-Professional)</t>
  </si>
  <si>
    <t>Total Allocation</t>
  </si>
  <si>
    <t>Per School Plan:</t>
  </si>
  <si>
    <t>ELO Estimated Allocation (7425/7426)</t>
  </si>
  <si>
    <t>R7425 ELO</t>
  </si>
  <si>
    <t>R7426 ELO - Paraprofessional</t>
  </si>
  <si>
    <t>R7422 IPI</t>
  </si>
  <si>
    <r>
      <t>R7426</t>
    </r>
    <r>
      <rPr>
        <b/>
        <sz val="8"/>
        <color theme="1"/>
        <rFont val="Arial"/>
        <family val="2"/>
      </rPr>
      <t xml:space="preserve"> (for para-professional - Req'd 10%)</t>
    </r>
  </si>
  <si>
    <t xml:space="preserve">FTE </t>
  </si>
  <si>
    <t>Budget</t>
  </si>
  <si>
    <t>Total</t>
  </si>
  <si>
    <t>Total Planned Expenditures</t>
  </si>
  <si>
    <t>85% should be for direct service to pupils</t>
  </si>
  <si>
    <t>15% can be used to indirect service</t>
  </si>
  <si>
    <t>New Joseph Bonnheim</t>
  </si>
  <si>
    <t>R3216 ESSER II - SEA Reserve</t>
  </si>
  <si>
    <t>R3217 GEER II</t>
  </si>
  <si>
    <t>R3218 ESSER III SEA Reserve - Emergency Needs</t>
  </si>
  <si>
    <t>R3219 ESSER III - SEA Reserve - Learning Loss</t>
  </si>
  <si>
    <t>Total Expanded Learning Opportunity Allocation:</t>
  </si>
  <si>
    <t>Total In-Person Instruction Allocation: R7422</t>
  </si>
  <si>
    <t>Unallocated Budget</t>
  </si>
  <si>
    <t xml:space="preserve">R3218 ESSER III </t>
  </si>
  <si>
    <t xml:space="preserve">R3219 ESSER III </t>
  </si>
  <si>
    <t>School Code:  0131136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</si>
</sst>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  <numFmt numFmtId="166" formatCode="_(* #,##0_);_(* \(#,##0\);_(* &quot;-&quot;??_);_(@_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3" fillId="0" borderId="0" xfId="0" applyNumberFormat="1" applyFont="1"/>
    <xf numFmtId="0" fontId="0" fillId="0" borderId="0" xfId="0" applyAlignment="1">
      <alignment horizontal="center"/>
    </xf>
    <xf numFmtId="164" fontId="0" fillId="0" borderId="1" xfId="1" applyNumberFormat="1" applyFont="1" applyBorder="1"/>
    <xf numFmtId="164" fontId="0" fillId="0" borderId="1" xfId="0" applyNumberForma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1" applyNumberFormat="1" applyFont="1" applyAlignment="1">
      <alignment horizontal="center"/>
    </xf>
    <xf numFmtId="0" fontId="2" fillId="2" borderId="0" xfId="0" applyFont="1" applyFill="1"/>
    <xf numFmtId="164" fontId="2" fillId="2" borderId="0" xfId="1" applyNumberFormat="1" applyFont="1" applyFill="1" applyAlignment="1">
      <alignment horizontal="center"/>
    </xf>
    <xf numFmtId="164" fontId="2" fillId="2" borderId="0" xfId="0" applyNumberFormat="1" applyFont="1" applyFill="1"/>
    <xf numFmtId="0" fontId="2" fillId="3" borderId="0" xfId="0" applyFont="1" applyFill="1"/>
    <xf numFmtId="164" fontId="2" fillId="3" borderId="2" xfId="0" applyNumberFormat="1" applyFont="1" applyFill="1" applyBorder="1"/>
    <xf numFmtId="0" fontId="4" fillId="0" borderId="0" xfId="0" applyFont="1"/>
    <xf numFmtId="0" fontId="8" fillId="0" borderId="0" xfId="0" applyFont="1"/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 applyBorder="1"/>
    <xf numFmtId="0" fontId="4" fillId="0" borderId="0" xfId="0" applyFont="1" applyBorder="1"/>
    <xf numFmtId="0" fontId="2" fillId="0" borderId="3" xfId="0" applyFont="1" applyFill="1" applyBorder="1"/>
    <xf numFmtId="0" fontId="2" fillId="0" borderId="3" xfId="0" applyFont="1" applyBorder="1"/>
    <xf numFmtId="164" fontId="2" fillId="0" borderId="3" xfId="1" applyNumberFormat="1" applyFont="1" applyBorder="1"/>
    <xf numFmtId="0" fontId="0" fillId="0" borderId="0" xfId="0" applyFont="1" applyAlignment="1">
      <alignment horizontal="left"/>
    </xf>
    <xf numFmtId="164" fontId="2" fillId="3" borderId="2" xfId="1" applyNumberFormat="1" applyFont="1" applyFill="1" applyBorder="1"/>
    <xf numFmtId="9" fontId="9" fillId="0" borderId="0" xfId="2" applyNumberFormat="1" applyFont="1"/>
    <xf numFmtId="9" fontId="9" fillId="0" borderId="0" xfId="2" applyFont="1"/>
    <xf numFmtId="164" fontId="4" fillId="0" borderId="0" xfId="1" applyNumberFormat="1" applyFont="1"/>
    <xf numFmtId="0" fontId="10" fillId="0" borderId="0" xfId="0" applyFont="1"/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1" applyNumberFormat="1" applyFont="1" applyBorder="1"/>
    <xf numFmtId="9" fontId="9" fillId="0" borderId="0" xfId="2" applyNumberFormat="1" applyFont="1" applyBorder="1"/>
    <xf numFmtId="9" fontId="9" fillId="0" borderId="0" xfId="2" applyFont="1" applyBorder="1"/>
    <xf numFmtId="164" fontId="4" fillId="0" borderId="0" xfId="1" applyNumberFormat="1" applyFont="1" applyBorder="1"/>
    <xf numFmtId="0" fontId="0" fillId="0" borderId="3" xfId="0" applyBorder="1"/>
    <xf numFmtId="44" fontId="0" fillId="0" borderId="0" xfId="1" applyNumberFormat="1" applyFont="1"/>
    <xf numFmtId="166" fontId="0" fillId="0" borderId="0" xfId="3" applyNumberFormat="1" applyFont="1"/>
    <xf numFmtId="164" fontId="2" fillId="0" borderId="0" xfId="1" applyNumberFormat="1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C5" sqref="C5"/>
    </sheetView>
  </sheetViews>
  <sheetFormatPr defaultRowHeight="12.75" x14ac:dyDescent="0.2"/>
  <cols>
    <col min="1" max="1" width="57.5703125" customWidth="1"/>
    <col min="2" max="2" width="17.7109375" customWidth="1"/>
    <col min="3" max="3" width="28.42578125" customWidth="1"/>
    <col min="4" max="4" width="7.28515625" bestFit="1" customWidth="1"/>
    <col min="5" max="5" width="26.140625" customWidth="1"/>
    <col min="6" max="6" width="7.28515625" bestFit="1" customWidth="1"/>
    <col min="7" max="7" width="23" customWidth="1"/>
    <col min="8" max="8" width="7.28515625" bestFit="1" customWidth="1"/>
    <col min="9" max="9" width="19" customWidth="1"/>
    <col min="10" max="10" width="18" customWidth="1"/>
    <col min="11" max="11" width="17.5703125" customWidth="1"/>
  </cols>
  <sheetData>
    <row r="1" spans="1:12" x14ac:dyDescent="0.2">
      <c r="A1" s="3" t="s">
        <v>0</v>
      </c>
    </row>
    <row r="2" spans="1:12" x14ac:dyDescent="0.2">
      <c r="A2" s="3" t="s">
        <v>14</v>
      </c>
    </row>
    <row r="3" spans="1:12" x14ac:dyDescent="0.2">
      <c r="A3" s="3" t="s">
        <v>24</v>
      </c>
    </row>
    <row r="4" spans="1:12" ht="24" x14ac:dyDescent="0.2">
      <c r="B4" s="12" t="s">
        <v>1</v>
      </c>
      <c r="C4" s="12" t="s">
        <v>4</v>
      </c>
      <c r="D4" s="12"/>
      <c r="E4" s="13" t="s">
        <v>7</v>
      </c>
      <c r="F4" s="13"/>
      <c r="L4" s="3"/>
    </row>
    <row r="5" spans="1:12" x14ac:dyDescent="0.2">
      <c r="A5" t="s">
        <v>3</v>
      </c>
      <c r="B5" s="1">
        <v>115695</v>
      </c>
      <c r="C5" s="2">
        <f>B5-E5</f>
        <v>94952</v>
      </c>
      <c r="D5" s="2"/>
      <c r="E5" s="2">
        <v>20743</v>
      </c>
      <c r="F5" s="2"/>
    </row>
    <row r="6" spans="1:12" x14ac:dyDescent="0.2">
      <c r="B6" s="1"/>
      <c r="C6" s="2"/>
      <c r="D6" s="2"/>
      <c r="E6" s="2"/>
      <c r="F6" s="2"/>
    </row>
    <row r="7" spans="1:12" x14ac:dyDescent="0.2">
      <c r="A7" s="4" t="s">
        <v>12</v>
      </c>
      <c r="B7" s="1">
        <f>B5*0.85</f>
        <v>98340.75</v>
      </c>
      <c r="C7" s="2">
        <f>B7-E7</f>
        <v>77597.75</v>
      </c>
      <c r="D7" s="2"/>
      <c r="E7" s="2">
        <v>20743</v>
      </c>
      <c r="F7" s="2"/>
    </row>
    <row r="8" spans="1:12" x14ac:dyDescent="0.2">
      <c r="A8" s="5" t="s">
        <v>13</v>
      </c>
      <c r="B8" s="7">
        <f>B5-B7</f>
        <v>17354.25</v>
      </c>
      <c r="C8" s="8">
        <f>B8</f>
        <v>17354.25</v>
      </c>
      <c r="D8" s="8"/>
      <c r="E8" s="8"/>
      <c r="F8" s="24"/>
      <c r="G8" s="2"/>
    </row>
    <row r="9" spans="1:12" x14ac:dyDescent="0.2">
      <c r="B9" s="2">
        <f>SUM(B7:B8)</f>
        <v>115695</v>
      </c>
      <c r="C9" s="2">
        <f>SUM(C7:C8)</f>
        <v>94952</v>
      </c>
      <c r="D9" s="2"/>
      <c r="E9" s="2">
        <f>SUM(E7:E8)</f>
        <v>20743</v>
      </c>
      <c r="F9" s="2"/>
    </row>
    <row r="10" spans="1:12" x14ac:dyDescent="0.2">
      <c r="B10" s="1"/>
    </row>
    <row r="11" spans="1:12" x14ac:dyDescent="0.2">
      <c r="A11" s="29" t="s">
        <v>15</v>
      </c>
      <c r="B11" s="2">
        <v>30538</v>
      </c>
    </row>
    <row r="12" spans="1:12" x14ac:dyDescent="0.2">
      <c r="A12" s="29" t="s">
        <v>16</v>
      </c>
      <c r="B12" s="2">
        <v>7008</v>
      </c>
    </row>
    <row r="13" spans="1:12" x14ac:dyDescent="0.2">
      <c r="A13" s="29" t="s">
        <v>17</v>
      </c>
      <c r="B13" s="2">
        <v>19892</v>
      </c>
    </row>
    <row r="14" spans="1:12" x14ac:dyDescent="0.2">
      <c r="A14" s="29" t="s">
        <v>18</v>
      </c>
      <c r="B14" s="2">
        <v>34292</v>
      </c>
    </row>
    <row r="15" spans="1:12" x14ac:dyDescent="0.2">
      <c r="B15" s="2"/>
    </row>
    <row r="16" spans="1:12" ht="13.5" thickBot="1" x14ac:dyDescent="0.25">
      <c r="A16" s="18" t="s">
        <v>19</v>
      </c>
      <c r="B16" s="19">
        <f>B9+B11+B12+B13+B14</f>
        <v>207425</v>
      </c>
    </row>
    <row r="17" spans="1:10" ht="13.5" thickTop="1" x14ac:dyDescent="0.2"/>
    <row r="18" spans="1:10" ht="13.5" thickBot="1" x14ac:dyDescent="0.25">
      <c r="A18" s="18" t="s">
        <v>20</v>
      </c>
      <c r="B18" s="30">
        <v>105491</v>
      </c>
    </row>
    <row r="19" spans="1:10" ht="13.5" thickTop="1" x14ac:dyDescent="0.2"/>
    <row r="20" spans="1:10" x14ac:dyDescent="0.2">
      <c r="A20" s="9" t="s">
        <v>2</v>
      </c>
      <c r="C20" s="11" t="s">
        <v>4</v>
      </c>
      <c r="D20" s="11"/>
      <c r="E20" s="11" t="s">
        <v>5</v>
      </c>
      <c r="F20" s="11"/>
      <c r="G20" s="11" t="s">
        <v>6</v>
      </c>
      <c r="H20" s="11"/>
      <c r="I20" s="11" t="s">
        <v>10</v>
      </c>
    </row>
    <row r="21" spans="1:10" x14ac:dyDescent="0.2">
      <c r="A21" s="15" t="s">
        <v>9</v>
      </c>
      <c r="B21" s="15"/>
      <c r="C21" s="16">
        <f>C9</f>
        <v>94952</v>
      </c>
      <c r="D21" s="16"/>
      <c r="E21" s="16">
        <f>E9</f>
        <v>20743</v>
      </c>
      <c r="F21" s="16"/>
      <c r="G21" s="16">
        <f>B18</f>
        <v>105491</v>
      </c>
      <c r="H21" s="16"/>
      <c r="I21" s="17">
        <f>SUM(C21:G21)</f>
        <v>221186</v>
      </c>
    </row>
    <row r="22" spans="1:10" x14ac:dyDescent="0.2">
      <c r="A22" s="9"/>
      <c r="B22" s="10" t="s">
        <v>8</v>
      </c>
      <c r="C22" s="14"/>
      <c r="D22" s="14"/>
      <c r="E22" s="14"/>
      <c r="F22" s="14"/>
      <c r="G22" s="14"/>
      <c r="H22" s="14"/>
      <c r="J22" s="20"/>
    </row>
    <row r="23" spans="1:10" x14ac:dyDescent="0.2">
      <c r="B23" s="6"/>
      <c r="C23" s="1"/>
      <c r="D23" s="31" t="e">
        <f>C23/I23</f>
        <v>#DIV/0!</v>
      </c>
      <c r="E23" s="1"/>
      <c r="F23" s="32" t="e">
        <f>E23/I23</f>
        <v>#DIV/0!</v>
      </c>
      <c r="G23" s="1"/>
      <c r="H23" s="33"/>
      <c r="I23" s="2">
        <f>C23+E23+G23</f>
        <v>0</v>
      </c>
      <c r="J23" s="34"/>
    </row>
    <row r="24" spans="1:10" x14ac:dyDescent="0.2">
      <c r="B24" s="6"/>
      <c r="C24" s="1"/>
      <c r="D24" s="31"/>
      <c r="E24" s="1"/>
      <c r="F24" s="32"/>
      <c r="G24" s="1"/>
      <c r="H24" s="33"/>
      <c r="J24" s="34"/>
    </row>
    <row r="25" spans="1:10" x14ac:dyDescent="0.2">
      <c r="B25" s="35"/>
      <c r="C25" s="1"/>
      <c r="D25" s="31" t="e">
        <f>C25/I25</f>
        <v>#DIV/0!</v>
      </c>
      <c r="E25" s="1"/>
      <c r="F25" s="32"/>
      <c r="G25" s="1"/>
      <c r="H25" s="32" t="e">
        <f>G25/I25</f>
        <v>#DIV/0!</v>
      </c>
      <c r="I25" s="2">
        <f>C25+E25+G25</f>
        <v>0</v>
      </c>
      <c r="J25" s="34"/>
    </row>
    <row r="26" spans="1:10" x14ac:dyDescent="0.2">
      <c r="B26" s="6"/>
      <c r="C26" s="1"/>
      <c r="D26" s="31"/>
      <c r="E26" s="1"/>
      <c r="F26" s="32"/>
      <c r="G26" s="1"/>
      <c r="H26" s="33"/>
      <c r="J26" s="20"/>
    </row>
    <row r="27" spans="1:10" s="22" customFormat="1" x14ac:dyDescent="0.2">
      <c r="B27" s="36"/>
      <c r="C27" s="37"/>
      <c r="D27" s="38"/>
      <c r="E27" s="23"/>
      <c r="F27" s="39"/>
      <c r="G27" s="23">
        <v>0</v>
      </c>
      <c r="H27" s="40"/>
      <c r="I27" s="2">
        <f>C27+E27+G27</f>
        <v>0</v>
      </c>
      <c r="J27" s="25"/>
    </row>
    <row r="28" spans="1:10" s="22" customFormat="1" x14ac:dyDescent="0.2">
      <c r="B28" s="36"/>
      <c r="C28" s="23"/>
      <c r="D28" s="38"/>
      <c r="E28" s="23"/>
      <c r="F28" s="39"/>
      <c r="G28" s="23"/>
      <c r="H28" s="40"/>
      <c r="I28" s="24"/>
      <c r="J28" s="25"/>
    </row>
    <row r="29" spans="1:10" s="22" customFormat="1" x14ac:dyDescent="0.2">
      <c r="C29" s="23"/>
      <c r="D29" s="38"/>
      <c r="E29" s="23"/>
      <c r="F29" s="39"/>
      <c r="G29" s="23">
        <v>0</v>
      </c>
      <c r="H29" s="40"/>
      <c r="I29" s="24">
        <f>SUM(C29:G29)</f>
        <v>0</v>
      </c>
      <c r="J29" s="25"/>
    </row>
    <row r="30" spans="1:10" s="22" customFormat="1" x14ac:dyDescent="0.2">
      <c r="C30" s="23"/>
      <c r="D30" s="38"/>
      <c r="E30" s="23"/>
      <c r="F30" s="39"/>
      <c r="G30" s="23"/>
      <c r="H30" s="40"/>
      <c r="I30" s="24"/>
      <c r="J30" s="25"/>
    </row>
    <row r="31" spans="1:10" s="22" customFormat="1" x14ac:dyDescent="0.2">
      <c r="A31"/>
      <c r="C31" s="23"/>
      <c r="D31" s="38"/>
      <c r="E31" s="23"/>
      <c r="F31" s="39"/>
      <c r="G31" s="23">
        <v>0</v>
      </c>
      <c r="H31" s="40"/>
      <c r="I31" s="24">
        <f>SUM(C31:G31)</f>
        <v>0</v>
      </c>
      <c r="J31" s="25"/>
    </row>
    <row r="32" spans="1:10" s="22" customFormat="1" x14ac:dyDescent="0.2">
      <c r="C32" s="23"/>
      <c r="D32" s="38"/>
      <c r="E32" s="23"/>
      <c r="F32" s="39"/>
      <c r="G32" s="23"/>
      <c r="H32" s="40"/>
      <c r="I32" s="24"/>
      <c r="J32" s="21"/>
    </row>
    <row r="33" spans="1:10" x14ac:dyDescent="0.2">
      <c r="A33" s="26" t="s">
        <v>11</v>
      </c>
      <c r="B33" s="41"/>
      <c r="C33" s="28">
        <f>SUM(C23:C31)</f>
        <v>0</v>
      </c>
      <c r="D33" s="28" t="e">
        <f t="shared" ref="D33:H33" si="0">SUM(D23:D31)</f>
        <v>#DIV/0!</v>
      </c>
      <c r="E33" s="28">
        <f t="shared" si="0"/>
        <v>0</v>
      </c>
      <c r="F33" s="28" t="e">
        <f t="shared" si="0"/>
        <v>#DIV/0!</v>
      </c>
      <c r="G33" s="28">
        <f>SUM(G23:G31)</f>
        <v>0</v>
      </c>
      <c r="H33" s="28" t="e">
        <f t="shared" si="0"/>
        <v>#DIV/0!</v>
      </c>
      <c r="I33" s="28">
        <f>SUM(I23:I31)</f>
        <v>0</v>
      </c>
      <c r="J33" s="20"/>
    </row>
    <row r="34" spans="1:10" x14ac:dyDescent="0.2">
      <c r="C34" s="1"/>
      <c r="D34" s="1"/>
      <c r="E34" s="1"/>
      <c r="F34" s="1"/>
      <c r="G34" s="1"/>
      <c r="H34" s="1"/>
    </row>
    <row r="35" spans="1:10" x14ac:dyDescent="0.2">
      <c r="A35" t="s">
        <v>21</v>
      </c>
      <c r="C35" s="42">
        <f>C21-C33</f>
        <v>94952</v>
      </c>
      <c r="D35" s="1"/>
      <c r="E35" s="1">
        <f>E21-E33</f>
        <v>20743</v>
      </c>
      <c r="F35" s="1"/>
      <c r="G35" s="43">
        <f>G21-G33</f>
        <v>105491</v>
      </c>
      <c r="H35" s="1"/>
      <c r="I35" s="1">
        <f>I21-I33</f>
        <v>221186</v>
      </c>
    </row>
    <row r="36" spans="1:10" x14ac:dyDescent="0.2">
      <c r="B36" s="1"/>
      <c r="C36" s="1"/>
      <c r="D36" s="1"/>
      <c r="E36" s="1"/>
      <c r="F36" s="1"/>
    </row>
    <row r="37" spans="1:10" x14ac:dyDescent="0.2">
      <c r="B37" s="1"/>
      <c r="C37" s="1"/>
      <c r="D37" s="1"/>
      <c r="E37" s="1"/>
      <c r="F37" s="1"/>
    </row>
    <row r="38" spans="1:10" s="3" customFormat="1" x14ac:dyDescent="0.2">
      <c r="B38" s="44"/>
      <c r="C38" s="11" t="s">
        <v>15</v>
      </c>
      <c r="D38" s="44"/>
      <c r="E38" s="11" t="s">
        <v>16</v>
      </c>
      <c r="F38" s="12"/>
      <c r="G38" s="11" t="s">
        <v>22</v>
      </c>
      <c r="H38" s="11"/>
      <c r="I38" s="11" t="s">
        <v>23</v>
      </c>
      <c r="J38" s="11" t="s">
        <v>10</v>
      </c>
    </row>
    <row r="39" spans="1:10" x14ac:dyDescent="0.2">
      <c r="A39" s="15" t="s">
        <v>9</v>
      </c>
      <c r="B39" s="15"/>
      <c r="C39" s="16">
        <f>B11</f>
        <v>30538</v>
      </c>
      <c r="D39" s="16"/>
      <c r="E39" s="16">
        <f>B12</f>
        <v>7008</v>
      </c>
      <c r="F39" s="16"/>
      <c r="G39" s="16">
        <f>B13</f>
        <v>19892</v>
      </c>
      <c r="H39" s="16"/>
      <c r="I39" s="17">
        <f>B14</f>
        <v>34292</v>
      </c>
      <c r="J39" s="17">
        <f>SUM(C39:I39)</f>
        <v>91730</v>
      </c>
    </row>
    <row r="40" spans="1:10" x14ac:dyDescent="0.2">
      <c r="B40" s="1"/>
      <c r="D40" s="1"/>
      <c r="E40" s="1"/>
      <c r="F40" s="1"/>
    </row>
    <row r="41" spans="1:10" x14ac:dyDescent="0.2">
      <c r="A41" s="22"/>
      <c r="B41" s="1"/>
      <c r="C41" s="1">
        <v>0</v>
      </c>
      <c r="D41" s="1"/>
      <c r="E41" s="1"/>
      <c r="F41" s="1"/>
      <c r="J41" s="2">
        <f>SUM(C41:I41)</f>
        <v>0</v>
      </c>
    </row>
    <row r="42" spans="1:10" x14ac:dyDescent="0.2">
      <c r="B42" s="1"/>
      <c r="C42" s="1"/>
      <c r="D42" s="1"/>
      <c r="E42" s="1"/>
      <c r="F42" s="1"/>
    </row>
    <row r="43" spans="1:10" x14ac:dyDescent="0.2">
      <c r="B43" s="1"/>
      <c r="C43" s="1">
        <v>0</v>
      </c>
      <c r="D43" s="1"/>
      <c r="E43" s="1"/>
      <c r="F43" s="1"/>
      <c r="G43" s="43">
        <v>0</v>
      </c>
      <c r="H43" s="43"/>
      <c r="I43" s="43">
        <v>0</v>
      </c>
      <c r="J43" s="2">
        <f>SUM(C43:I43)</f>
        <v>0</v>
      </c>
    </row>
    <row r="44" spans="1:10" x14ac:dyDescent="0.2">
      <c r="B44" s="1"/>
      <c r="C44" s="1"/>
      <c r="D44" s="1"/>
      <c r="E44" s="1"/>
      <c r="F44" s="1"/>
    </row>
    <row r="45" spans="1:10" x14ac:dyDescent="0.2">
      <c r="B45" s="1"/>
      <c r="C45" s="1"/>
      <c r="D45" s="1"/>
      <c r="E45" s="1">
        <v>0</v>
      </c>
      <c r="F45" s="1"/>
      <c r="J45" s="2">
        <f>SUM(C45:I45)</f>
        <v>0</v>
      </c>
    </row>
    <row r="46" spans="1:10" x14ac:dyDescent="0.2">
      <c r="B46" s="1"/>
      <c r="D46" s="1"/>
      <c r="E46" s="1"/>
      <c r="F46" s="1"/>
    </row>
    <row r="47" spans="1:10" x14ac:dyDescent="0.2">
      <c r="A47" s="26" t="s">
        <v>11</v>
      </c>
      <c r="B47" s="28"/>
      <c r="C47" s="28">
        <f>SUM(C41:C46)</f>
        <v>0</v>
      </c>
      <c r="D47" s="28"/>
      <c r="E47" s="28">
        <f>SUM(E41:E46)</f>
        <v>0</v>
      </c>
      <c r="F47" s="28"/>
      <c r="G47" s="28">
        <f>SUM(G41:G46)</f>
        <v>0</v>
      </c>
      <c r="H47" s="27"/>
      <c r="I47" s="28">
        <f>SUM(I41:I46)</f>
        <v>0</v>
      </c>
      <c r="J47" s="28">
        <f>SUM(C47:I47)</f>
        <v>0</v>
      </c>
    </row>
    <row r="48" spans="1:10" x14ac:dyDescent="0.2">
      <c r="B48" s="1"/>
      <c r="C48" s="1"/>
      <c r="D48" s="1"/>
      <c r="E48" s="1"/>
      <c r="F48" s="1"/>
    </row>
    <row r="49" spans="1:10" x14ac:dyDescent="0.2">
      <c r="A49" t="s">
        <v>21</v>
      </c>
      <c r="B49" s="1"/>
      <c r="C49" s="1">
        <f>C39-C47</f>
        <v>30538</v>
      </c>
      <c r="D49" s="1"/>
      <c r="E49" s="1">
        <f>E39-E47</f>
        <v>7008</v>
      </c>
      <c r="F49" s="1"/>
      <c r="G49" s="1">
        <f>G39-G47</f>
        <v>19892</v>
      </c>
      <c r="I49" s="1">
        <f>I39-I47</f>
        <v>34292</v>
      </c>
      <c r="J49" s="1">
        <f>J39-J47</f>
        <v>91730</v>
      </c>
    </row>
    <row r="50" spans="1:10" x14ac:dyDescent="0.2">
      <c r="B50" s="1"/>
      <c r="C50" s="1"/>
      <c r="D50" s="1"/>
      <c r="E50" s="1"/>
      <c r="F50" s="1"/>
    </row>
    <row r="51" spans="1:10" x14ac:dyDescent="0.2">
      <c r="B51" s="1"/>
      <c r="C51" s="1"/>
      <c r="D51" s="1"/>
      <c r="E51" s="1"/>
      <c r="F51" s="1"/>
    </row>
    <row r="52" spans="1:10" x14ac:dyDescent="0.2">
      <c r="B52" s="1"/>
      <c r="C52" s="1"/>
      <c r="D52" s="1"/>
      <c r="E52" s="1"/>
      <c r="F52" s="1"/>
    </row>
  </sheetData>
  <pageMargins left="0.28000000000000003" right="0.17" top="0.75" bottom="0.75" header="0.3" footer="0.3"/>
  <pageSetup scale="62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 Aug. 2021</vt:lpstr>
    </vt:vector>
  </TitlesOfParts>
  <Company>SCUSD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SCUSD</dc:creator>
  <cp:lastModifiedBy>SCUSD</cp:lastModifiedBy>
  <cp:lastPrinted>2021-08-24T16:24:20Z</cp:lastPrinted>
  <dcterms:created xsi:type="dcterms:W3CDTF">2021-07-15T16:50:28Z</dcterms:created>
  <dcterms:modified xsi:type="dcterms:W3CDTF">2021-10-12T20:50:16Z</dcterms:modified>
</cp:coreProperties>
</file>